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storage01\data\staff\users\choward\Desktop\financial\"/>
    </mc:Choice>
  </mc:AlternateContent>
  <xr:revisionPtr revIDLastSave="0" documentId="8_{D31A5750-5350-4778-8102-B4D2D3BD7930}" xr6:coauthVersionLast="47" xr6:coauthVersionMax="47" xr10:uidLastSave="{00000000-0000-0000-0000-000000000000}"/>
  <bookViews>
    <workbookView xWindow="20370" yWindow="-120" windowWidth="29040" windowHeight="15840" xr2:uid="{00000000-000D-0000-FFFF-FFFF00000000}"/>
  </bookViews>
  <sheets>
    <sheet name="Sheet1" sheetId="1" r:id="rId1"/>
  </sheets>
  <definedNames>
    <definedName name="_xlnm.Print_Area" localSheetId="0">Sheet1!$A$1:$G$32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1" l="1"/>
  <c r="D30" i="1" s="1"/>
  <c r="F25" i="1"/>
  <c r="F30" i="1" s="1"/>
  <c r="F12" i="1"/>
  <c r="F17" i="1" s="1"/>
  <c r="F19" i="1" s="1"/>
  <c r="F29" i="1" s="1"/>
  <c r="F35" i="1" s="1"/>
  <c r="D12" i="1"/>
  <c r="D17" i="1" s="1"/>
  <c r="D19" i="1" s="1"/>
  <c r="D29" i="1" s="1"/>
  <c r="D35" i="1" s="1"/>
  <c r="D31" i="1" l="1"/>
  <c r="F31" i="1"/>
  <c r="F36" i="1" l="1"/>
  <c r="D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Terrah Stacy</author>
  </authors>
  <commentList>
    <comment ref="F10" authorId="0" shapeId="0" xr:uid="{00000000-0006-0000-0000-000001000000}">
      <text>
        <r>
          <rPr>
            <b/>
            <sz val="9"/>
            <color indexed="81"/>
            <rFont val="Tahoma"/>
            <family val="2"/>
          </rPr>
          <t>Terrah Stacy:</t>
        </r>
        <r>
          <rPr>
            <sz val="9"/>
            <color indexed="81"/>
            <rFont val="Tahoma"/>
            <family val="2"/>
          </rPr>
          <t xml:space="preserve">
You can find this https://www.wcauditor.org/property_search search your name/address and click on value history on the right side of the page. Use the most recent value for land and building. Use Land value in column f10, and building value in column f11</t>
        </r>
      </text>
    </comment>
    <comment ref="F23" authorId="0" shapeId="0" xr:uid="{00000000-0006-0000-0000-000002000000}">
      <text>
        <r>
          <rPr>
            <b/>
            <sz val="9"/>
            <color indexed="81"/>
            <rFont val="Tahoma"/>
            <family val="2"/>
          </rPr>
          <t>Terrah Stacy:</t>
        </r>
        <r>
          <rPr>
            <sz val="9"/>
            <color indexed="81"/>
            <rFont val="Tahoma"/>
            <family val="2"/>
          </rPr>
          <t xml:space="preserve">
You get this here: https://tax.ohio.gov/government/school-district-data/publications-tds-school you will click on: Aggregate PropertyTax Rates by School District. Choose most current year. Open Spreadsheet and search for Springboro Schools. Then use column G </t>
        </r>
      </text>
    </comment>
    <comment ref="F34" authorId="0" shapeId="0" xr:uid="{00000000-0006-0000-0000-000003000000}">
      <text>
        <r>
          <rPr>
            <b/>
            <sz val="9"/>
            <color indexed="81"/>
            <rFont val="Tahoma"/>
            <family val="2"/>
          </rPr>
          <t>Terrah Stacy:</t>
        </r>
        <r>
          <rPr>
            <sz val="9"/>
            <color indexed="81"/>
            <rFont val="Tahoma"/>
            <family val="2"/>
          </rPr>
          <t xml:space="preserve">
You get this here: https://tax.ohio.gov/government/school-district-data/publications-tds-school you will click on: Aggregate PropertyTax Rates by School District. Choose most current year. Open Spreadsheet and search for Springboro Schools. Then use column I</t>
        </r>
      </text>
    </comment>
    <comment ref="F36" authorId="0" shapeId="0" xr:uid="{00000000-0006-0000-0000-000004000000}">
      <text>
        <r>
          <rPr>
            <b/>
            <sz val="9"/>
            <color indexed="81"/>
            <rFont val="Tahoma"/>
            <family val="2"/>
          </rPr>
          <t>Terrah Stacy:</t>
        </r>
        <r>
          <rPr>
            <sz val="9"/>
            <color indexed="81"/>
            <rFont val="Tahoma"/>
            <family val="2"/>
          </rPr>
          <t xml:space="preserve">
To verify your total click search here: https://www.wcauditor.org/property_search then search by name or address. Click on Tax Info and Distribution and view the school district tax liability</t>
        </r>
      </text>
    </comment>
  </commentList>
</comments>
</file>

<file path=xl/sharedStrings.xml><?xml version="1.0" encoding="utf-8"?>
<sst xmlns="http://schemas.openxmlformats.org/spreadsheetml/2006/main" count="43" uniqueCount="34">
  <si>
    <t>CALCULATING SCHOOL PROPERTY TAXES</t>
  </si>
  <si>
    <t>Step</t>
  </si>
  <si>
    <t>Example</t>
  </si>
  <si>
    <t>Worksheet</t>
  </si>
  <si>
    <t>A.</t>
  </si>
  <si>
    <t>A.  Obtain the APPRAISED VALUE of your property from your tax bill</t>
  </si>
  <si>
    <t>(L)</t>
  </si>
  <si>
    <t>and add for TOTAL APPRAISED VALUE.</t>
  </si>
  <si>
    <t>(B)</t>
  </si>
  <si>
    <t>For ease, enter your land value and building value in the yellow blocks</t>
  </si>
  <si>
    <t>provided in the worksheet on the right.</t>
  </si>
  <si>
    <t>B.</t>
  </si>
  <si>
    <t>B.  Multiply the TOTAL APPRAISED VALUE (Box A) by 35% (0.35) to</t>
  </si>
  <si>
    <t>obtain the TAXABLE OR ASSESSED VALUE of your property.</t>
  </si>
  <si>
    <t>C.</t>
  </si>
  <si>
    <t>C.  Property tax rates are computed in mills.  A mill is 1/10 of a penny.</t>
  </si>
  <si>
    <t xml:space="preserve">The decimal value of one mill is .001.  Multiply the school effective rate </t>
  </si>
  <si>
    <t>tax rate.</t>
  </si>
  <si>
    <t>D.</t>
  </si>
  <si>
    <t>D.  Multiply the TAXABLE VALUE (Box B) by the DECIMAL VALUE</t>
  </si>
  <si>
    <t>of the District's effective tax rate (Box C) to determine your TOTAL</t>
  </si>
  <si>
    <t>SCHOOL DISTRICT TAX LIABILITY.</t>
  </si>
  <si>
    <t xml:space="preserve">Springboro Community City Schools </t>
  </si>
  <si>
    <t>or by calling the Warren County Auditor, Real Estate Division, at</t>
  </si>
  <si>
    <t>513-261-1235.  Place land (L) and building (B) values together in Box A</t>
  </si>
  <si>
    <t>Tax Year 2022 (Collection Year 2023)</t>
  </si>
  <si>
    <t xml:space="preserve"> </t>
  </si>
  <si>
    <t>E.</t>
  </si>
  <si>
    <t>of 30.103035 by .001 to obtain the DECIMAL VALUE of the District's</t>
  </si>
  <si>
    <t>tax bills general and PI levies or and reimbursed to Schoolsby the State of Ohio</t>
  </si>
  <si>
    <t>E. Rollback/owner occupied Credit  12.5% *This is deducted from homeowner's</t>
  </si>
  <si>
    <t xml:space="preserve">TOTAL SCHOOL DISTRICT TAX LIABILITY </t>
  </si>
  <si>
    <t xml:space="preserve">Effective Rate for owner occupied credits </t>
  </si>
  <si>
    <t>ONLY FILL IN 4 ITEMS IN YELLOW TO CALCULATE YOUR SCHOOL DISTRICT 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</si>
</sst>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164" formatCode="_(&quot;$&quot;* #,##0_);_(&quot;$&quot;* \(#,##0\);_(&quot;$&quot;* &quot;-&quot;??_);_(@_)"/>
    <numFmt numFmtId="165" formatCode="&quot;$&quot;#,##0"/>
    <numFmt numFmtId="166" formatCode="0.000000"/>
    <numFmt numFmtId="167" formatCode="0.000"/>
    <numFmt numFmtId="168" formatCode="0.000000000"/>
    <numFmt numFmtId="169" formatCode="&quot;$&quot;#,##0.00"/>
  </numFmts>
  <fonts count="17">
    <font>
      <sz val="11"/>
      <color theme="1"/>
      <name val="Calibri"/>
      <family val="2"/>
      <scheme val="minor"/>
    </font>
    <font>
      <sz val="11"/>
      <color theme="1"/>
      <name val="Calibri"/>
      <family val="2"/>
      <scheme val="minor"/>
    </font>
    <font>
      <sz val="10"/>
      <name val="Geneva"/>
    </font>
    <font>
      <b/>
      <sz val="18"/>
      <color indexed="18"/>
      <name val="Geneva"/>
    </font>
    <font>
      <b/>
      <sz val="18"/>
      <name val="Geneva"/>
    </font>
    <font>
      <b/>
      <sz val="14"/>
      <color indexed="18"/>
      <name val="Geneva"/>
    </font>
    <font>
      <b/>
      <sz val="14"/>
      <name val="Geneva"/>
    </font>
    <font>
      <b/>
      <sz val="12"/>
      <color indexed="12"/>
      <name val="Geneva"/>
    </font>
    <font>
      <b/>
      <sz val="12"/>
      <name val="Geneva"/>
    </font>
    <font>
      <b/>
      <sz val="10"/>
      <name val="Geneva"/>
    </font>
    <font>
      <u/>
      <sz val="10"/>
      <name val="Geneva"/>
    </font>
    <font>
      <b/>
      <sz val="9"/>
      <color indexed="10"/>
      <name val="Geneva"/>
    </font>
    <font>
      <b/>
      <sz val="10"/>
      <color indexed="16"/>
      <name val="Geneva"/>
    </font>
    <font>
      <sz val="11"/>
      <name val="Calibri"/>
      <family val="2"/>
      <scheme val="minor"/>
    </font>
    <font>
      <b/>
      <sz val="11"/>
      <color theme="1"/>
      <name val="Calibri"/>
      <family val="2"/>
      <scheme val="minor"/>
    </font>
    <font>
      <sz val="9"/>
      <color indexed="81"/>
      <name val="Tahoma"/>
      <family val="2"/>
    </font>
    <font>
      <b/>
      <sz val="9"/>
      <color indexed="81"/>
      <name val="Tahoma"/>
      <family val="2"/>
    </font>
  </fonts>
  <fills count="9">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rgb="FF002060"/>
        <bgColor indexed="64"/>
      </patternFill>
    </fill>
    <fill>
      <patternFill patternType="solid">
        <fgColor rgb="FF99FFCC"/>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2">
    <xf numFmtId="0" fontId="0" fillId="0" borderId="0"/>
    <xf numFmtId="44" fontId="1" fillId="0" borderId="0" applyFont="0" applyFill="0" applyBorder="0" applyAlignment="0" applyProtection="0"/>
  </cellStyleXfs>
  <cellXfs count="68">
    <xf numFmtId="0" fontId="0" fillId="0" borderId="0" xfId="0"/>
    <xf numFmtId="0" fontId="0" fillId="2" borderId="0" xfId="0" applyFill="1"/>
    <xf numFmtId="164" fontId="0" fillId="2" borderId="0" xfId="1" applyNumberFormat="1" applyFont="1" applyFill="1"/>
    <xf numFmtId="0" fontId="3" fillId="2" borderId="0" xfId="0" applyFont="1" applyFill="1" applyAlignment="1">
      <alignment horizontal="centerContinuous"/>
    </xf>
    <xf numFmtId="0" fontId="4" fillId="2" borderId="0" xfId="0" applyFont="1" applyFill="1" applyAlignment="1">
      <alignment horizontal="centerContinuous"/>
    </xf>
    <xf numFmtId="164" fontId="0" fillId="2" borderId="0" xfId="1" applyNumberFormat="1" applyFont="1" applyFill="1" applyAlignment="1">
      <alignment horizontal="centerContinuous"/>
    </xf>
    <xf numFmtId="0" fontId="0" fillId="2" borderId="0" xfId="0" applyFill="1" applyAlignment="1">
      <alignment horizontal="centerContinuous"/>
    </xf>
    <xf numFmtId="0" fontId="5" fillId="2" borderId="0" xfId="0" applyFont="1" applyFill="1" applyAlignment="1">
      <alignment horizontal="centerContinuous"/>
    </xf>
    <xf numFmtId="0" fontId="6" fillId="2" borderId="0" xfId="0" applyFont="1" applyFill="1" applyAlignment="1">
      <alignment horizontal="centerContinuous"/>
    </xf>
    <xf numFmtId="164" fontId="0" fillId="0" borderId="0" xfId="1" applyNumberFormat="1" applyFont="1"/>
    <xf numFmtId="0" fontId="10" fillId="0" borderId="0" xfId="0" applyFont="1"/>
    <xf numFmtId="0" fontId="2" fillId="0" borderId="0" xfId="0" applyFont="1"/>
    <xf numFmtId="165" fontId="2" fillId="0" borderId="0" xfId="1" applyNumberFormat="1" applyFont="1" applyAlignment="1">
      <alignment horizontal="right"/>
    </xf>
    <xf numFmtId="164" fontId="0" fillId="0" borderId="0" xfId="1" applyNumberFormat="1" applyFont="1" applyAlignment="1">
      <alignment horizontal="center"/>
    </xf>
    <xf numFmtId="165" fontId="2" fillId="3" borderId="1" xfId="0" applyNumberFormat="1" applyFont="1" applyFill="1" applyBorder="1" applyProtection="1">
      <protection locked="0"/>
    </xf>
    <xf numFmtId="164" fontId="0" fillId="0" borderId="0" xfId="1" applyNumberFormat="1" applyFont="1" applyAlignment="1">
      <alignment horizontal="left"/>
    </xf>
    <xf numFmtId="3" fontId="0" fillId="0" borderId="0" xfId="1" applyNumberFormat="1" applyFont="1"/>
    <xf numFmtId="0" fontId="0" fillId="0" borderId="2" xfId="0" applyBorder="1"/>
    <xf numFmtId="164" fontId="0" fillId="0" borderId="2" xfId="1" applyNumberFormat="1" applyFont="1" applyBorder="1"/>
    <xf numFmtId="0" fontId="7" fillId="2" borderId="2" xfId="0" applyFont="1" applyFill="1" applyBorder="1" applyAlignment="1">
      <alignment horizontal="centerContinuous"/>
    </xf>
    <xf numFmtId="0" fontId="6" fillId="2" borderId="2" xfId="0" applyFont="1" applyFill="1" applyBorder="1" applyAlignment="1">
      <alignment horizontal="centerContinuous"/>
    </xf>
    <xf numFmtId="164" fontId="0" fillId="2" borderId="2" xfId="1" applyNumberFormat="1" applyFont="1" applyFill="1" applyBorder="1" applyAlignment="1">
      <alignment horizontal="centerContinuous"/>
    </xf>
    <xf numFmtId="0" fontId="0" fillId="2" borderId="2" xfId="0" applyFill="1" applyBorder="1" applyAlignment="1">
      <alignment horizontal="centerContinuous"/>
    </xf>
    <xf numFmtId="0" fontId="0" fillId="0" borderId="5" xfId="0" applyBorder="1"/>
    <xf numFmtId="0" fontId="11" fillId="0" borderId="5" xfId="0" applyFont="1" applyBorder="1"/>
    <xf numFmtId="0" fontId="11" fillId="0" borderId="6" xfId="0" applyFont="1" applyBorder="1"/>
    <xf numFmtId="0" fontId="0" fillId="0" borderId="6" xfId="0" applyBorder="1"/>
    <xf numFmtId="164" fontId="0" fillId="0" borderId="5" xfId="1" applyNumberFormat="1" applyFont="1" applyBorder="1"/>
    <xf numFmtId="165" fontId="2" fillId="0" borderId="5" xfId="1" applyNumberFormat="1" applyFont="1" applyBorder="1" applyAlignment="1">
      <alignment horizontal="right"/>
    </xf>
    <xf numFmtId="164" fontId="0" fillId="0" borderId="6" xfId="1" applyNumberFormat="1" applyFont="1" applyBorder="1"/>
    <xf numFmtId="3" fontId="0" fillId="0" borderId="5" xfId="1" applyNumberFormat="1" applyFont="1" applyBorder="1"/>
    <xf numFmtId="2" fontId="0" fillId="0" borderId="5" xfId="1" applyNumberFormat="1" applyFont="1" applyBorder="1" applyAlignment="1">
      <alignment horizontal="right"/>
    </xf>
    <xf numFmtId="167" fontId="0" fillId="0" borderId="5" xfId="1" applyNumberFormat="1" applyFont="1" applyBorder="1"/>
    <xf numFmtId="168" fontId="0" fillId="0" borderId="5" xfId="1" applyNumberFormat="1" applyFont="1" applyBorder="1"/>
    <xf numFmtId="169" fontId="0" fillId="0" borderId="5" xfId="1" applyNumberFormat="1" applyFont="1" applyBorder="1"/>
    <xf numFmtId="7" fontId="0" fillId="0" borderId="5" xfId="1" applyNumberFormat="1" applyFont="1" applyBorder="1" applyAlignment="1">
      <alignment horizontal="right"/>
    </xf>
    <xf numFmtId="0" fontId="13" fillId="0" borderId="5" xfId="0" applyFont="1" applyBorder="1"/>
    <xf numFmtId="164" fontId="0" fillId="0" borderId="0" xfId="1" applyNumberFormat="1" applyFont="1" applyBorder="1"/>
    <xf numFmtId="0" fontId="0" fillId="4" borderId="0" xfId="0" applyFill="1"/>
    <xf numFmtId="7" fontId="0" fillId="0" borderId="0" xfId="0" applyNumberFormat="1"/>
    <xf numFmtId="0" fontId="0" fillId="5" borderId="0" xfId="0" applyFill="1"/>
    <xf numFmtId="0" fontId="0" fillId="6" borderId="0" xfId="0" applyFill="1"/>
    <xf numFmtId="0" fontId="0" fillId="0" borderId="7" xfId="0" applyBorder="1"/>
    <xf numFmtId="164" fontId="0" fillId="0" borderId="9" xfId="1" applyNumberFormat="1" applyFont="1" applyBorder="1"/>
    <xf numFmtId="0" fontId="0" fillId="0" borderId="9" xfId="0" applyBorder="1"/>
    <xf numFmtId="0" fontId="0" fillId="0" borderId="10" xfId="0" applyBorder="1"/>
    <xf numFmtId="0" fontId="12" fillId="0" borderId="10" xfId="0" applyFont="1" applyBorder="1"/>
    <xf numFmtId="0" fontId="0" fillId="0" borderId="11" xfId="0" applyBorder="1"/>
    <xf numFmtId="0" fontId="0" fillId="7" borderId="0" xfId="0" applyFill="1"/>
    <xf numFmtId="164" fontId="0" fillId="7" borderId="0" xfId="1" applyNumberFormat="1" applyFont="1" applyFill="1"/>
    <xf numFmtId="166" fontId="0" fillId="4" borderId="0" xfId="0" applyNumberFormat="1" applyFill="1"/>
    <xf numFmtId="0" fontId="9" fillId="6" borderId="0" xfId="0" applyFont="1" applyFill="1"/>
    <xf numFmtId="0" fontId="0" fillId="6" borderId="2" xfId="0" applyFill="1" applyBorder="1"/>
    <xf numFmtId="0" fontId="9" fillId="6" borderId="8" xfId="0" applyFont="1" applyFill="1" applyBorder="1"/>
    <xf numFmtId="0" fontId="14" fillId="6" borderId="0" xfId="0" applyFont="1" applyFill="1"/>
    <xf numFmtId="164" fontId="9" fillId="6" borderId="0" xfId="1" applyNumberFormat="1" applyFont="1" applyFill="1"/>
    <xf numFmtId="164" fontId="0" fillId="6" borderId="2" xfId="1" applyNumberFormat="1" applyFont="1" applyFill="1" applyBorder="1"/>
    <xf numFmtId="164" fontId="9" fillId="6" borderId="8" xfId="1" applyNumberFormat="1" applyFont="1" applyFill="1" applyBorder="1"/>
    <xf numFmtId="164" fontId="14" fillId="6" borderId="0" xfId="1" applyNumberFormat="1" applyFont="1" applyFill="1" applyBorder="1"/>
    <xf numFmtId="164" fontId="0" fillId="8" borderId="4" xfId="1" applyNumberFormat="1" applyFont="1" applyFill="1" applyBorder="1" applyAlignment="1">
      <alignment horizontal="centerContinuous"/>
    </xf>
    <xf numFmtId="164" fontId="8" fillId="8" borderId="3" xfId="1" applyNumberFormat="1" applyFont="1" applyFill="1" applyBorder="1" applyAlignment="1">
      <alignment horizontal="centerContinuous"/>
    </xf>
    <xf numFmtId="0" fontId="0" fillId="8" borderId="3" xfId="0" applyFill="1" applyBorder="1" applyAlignment="1">
      <alignment horizontal="centerContinuous"/>
    </xf>
    <xf numFmtId="0" fontId="8" fillId="8" borderId="4" xfId="0" applyFont="1" applyFill="1" applyBorder="1" applyAlignment="1">
      <alignment horizontal="center"/>
    </xf>
    <xf numFmtId="0" fontId="8" fillId="8" borderId="3" xfId="0" applyFont="1" applyFill="1" applyBorder="1" applyAlignment="1">
      <alignment horizontal="centerContinuous"/>
    </xf>
    <xf numFmtId="0" fontId="14" fillId="5" borderId="0" xfId="0" applyFont="1" applyFill="1"/>
    <xf numFmtId="7" fontId="0" fillId="5" borderId="0" xfId="0" applyNumberFormat="1" applyFill="1"/>
    <xf numFmtId="7" fontId="14" fillId="5" borderId="0" xfId="0" applyNumberFormat="1" applyFont="1" applyFill="1"/>
    <xf numFmtId="0" fontId="0" fillId="4" borderId="5" xfId="0" applyFill="1" applyBorder="1"/>
  </cellXfs>
  <cellStyles count="2">
    <cellStyle name="Currency" xfId="1" builtinId="4"/>
    <cellStyle name="Normal" xfId="0" builtinId="0"/>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7"/>
  <sheetViews>
    <sheetView tabSelected="1" zoomScale="81" workbookViewId="0">
      <selection activeCell="L17" sqref="L17"/>
    </sheetView>
  </sheetViews>
  <sheetFormatPr defaultRowHeight="15"/>
  <cols>
    <col min="1" max="1" width="1.28515625" customWidth="1"/>
    <col min="2" max="2" width="67.7109375" customWidth="1"/>
    <col min="3" max="3" width="2.85546875" customWidth="1"/>
    <col min="4" max="4" width="13.5703125" customWidth="1"/>
    <col min="5" max="5" width="2.7109375" customWidth="1"/>
    <col min="6" max="6" width="14.28515625" customWidth="1"/>
    <col min="7" max="7" width="1.28515625" customWidth="1"/>
  </cols>
  <sheetData>
    <row r="1" spans="1:7">
      <c r="A1" s="48"/>
      <c r="B1" s="48"/>
      <c r="C1" s="48"/>
      <c r="D1" s="49"/>
      <c r="E1" s="49"/>
      <c r="F1" s="48"/>
      <c r="G1" s="48"/>
    </row>
    <row r="2" spans="1:7">
      <c r="A2" s="48"/>
      <c r="B2" s="1"/>
      <c r="C2" s="1"/>
      <c r="D2" s="2"/>
      <c r="E2" s="2"/>
      <c r="F2" s="1"/>
      <c r="G2" s="48"/>
    </row>
    <row r="3" spans="1:7" ht="23.25">
      <c r="A3" s="48"/>
      <c r="B3" s="3" t="s">
        <v>0</v>
      </c>
      <c r="C3" s="4"/>
      <c r="D3" s="5"/>
      <c r="E3" s="5"/>
      <c r="F3" s="6"/>
      <c r="G3" s="48"/>
    </row>
    <row r="4" spans="1:7" ht="18">
      <c r="A4" s="48"/>
      <c r="B4" s="7" t="s">
        <v>22</v>
      </c>
      <c r="C4" s="8"/>
      <c r="D4" s="5"/>
      <c r="E4" s="5"/>
      <c r="F4" s="6"/>
      <c r="G4" s="48"/>
    </row>
    <row r="5" spans="1:7" ht="18">
      <c r="A5" s="48"/>
      <c r="B5" s="19" t="s">
        <v>25</v>
      </c>
      <c r="C5" s="20"/>
      <c r="D5" s="21"/>
      <c r="E5" s="21"/>
      <c r="F5" s="22"/>
      <c r="G5" s="48"/>
    </row>
    <row r="6" spans="1:7" ht="15.75">
      <c r="A6" s="48"/>
      <c r="B6" s="62" t="s">
        <v>1</v>
      </c>
      <c r="C6" s="63" t="s">
        <v>2</v>
      </c>
      <c r="D6" s="59"/>
      <c r="E6" s="60" t="s">
        <v>3</v>
      </c>
      <c r="F6" s="61"/>
      <c r="G6" s="48"/>
    </row>
    <row r="7" spans="1:7">
      <c r="A7" s="48"/>
      <c r="B7" s="67" t="s">
        <v>33</v>
      </c>
      <c r="C7" s="51" t="s">
        <v>4</v>
      </c>
      <c r="D7" s="27"/>
      <c r="E7" s="55" t="s">
        <v>4</v>
      </c>
      <c r="F7" s="10"/>
      <c r="G7" s="48"/>
    </row>
    <row r="8" spans="1:7">
      <c r="A8" s="48"/>
      <c r="B8" s="23" t="s">
        <v>5</v>
      </c>
      <c r="C8" s="41"/>
      <c r="D8" s="27"/>
      <c r="E8" s="9"/>
      <c r="F8" s="11"/>
      <c r="G8" s="48"/>
    </row>
    <row r="9" spans="1:7" ht="15.75" thickBot="1">
      <c r="A9" s="48"/>
      <c r="B9" s="23" t="s">
        <v>23</v>
      </c>
      <c r="C9" s="41"/>
      <c r="D9" s="27"/>
      <c r="E9" s="9"/>
      <c r="G9" s="48"/>
    </row>
    <row r="10" spans="1:7" ht="15.75" thickBot="1">
      <c r="A10" s="48"/>
      <c r="B10" s="23" t="s">
        <v>24</v>
      </c>
      <c r="C10" s="41" t="s">
        <v>6</v>
      </c>
      <c r="D10" s="28">
        <v>10000</v>
      </c>
      <c r="E10" s="13"/>
      <c r="F10" s="14">
        <v>48400</v>
      </c>
      <c r="G10" s="48"/>
    </row>
    <row r="11" spans="1:7" ht="15.75" thickBot="1">
      <c r="A11" s="48"/>
      <c r="B11" s="23" t="s">
        <v>7</v>
      </c>
      <c r="C11" s="41" t="s">
        <v>8</v>
      </c>
      <c r="D11" s="28">
        <v>90000</v>
      </c>
      <c r="E11" s="15"/>
      <c r="F11" s="14">
        <v>254850</v>
      </c>
      <c r="G11" s="48"/>
    </row>
    <row r="12" spans="1:7">
      <c r="A12" s="48"/>
      <c r="B12" s="23"/>
      <c r="C12" s="41"/>
      <c r="D12" s="28">
        <f>D10+D11</f>
        <v>100000</v>
      </c>
      <c r="E12" s="9"/>
      <c r="F12" s="12">
        <f>F10+F11</f>
        <v>303250</v>
      </c>
      <c r="G12" s="48"/>
    </row>
    <row r="13" spans="1:7">
      <c r="A13" s="48"/>
      <c r="B13" s="24" t="s">
        <v>9</v>
      </c>
      <c r="C13" s="41"/>
      <c r="D13" s="27"/>
      <c r="E13" s="9"/>
      <c r="G13" s="48"/>
    </row>
    <row r="14" spans="1:7">
      <c r="A14" s="48"/>
      <c r="B14" s="25" t="s">
        <v>10</v>
      </c>
      <c r="C14" s="52"/>
      <c r="D14" s="29"/>
      <c r="E14" s="56"/>
      <c r="F14" s="17"/>
      <c r="G14" s="48"/>
    </row>
    <row r="15" spans="1:7">
      <c r="A15" s="48"/>
      <c r="B15" s="23"/>
      <c r="C15" s="51" t="s">
        <v>11</v>
      </c>
      <c r="D15" s="27"/>
      <c r="E15" s="55" t="s">
        <v>11</v>
      </c>
      <c r="G15" s="48"/>
    </row>
    <row r="16" spans="1:7">
      <c r="A16" s="48"/>
      <c r="B16" s="23" t="s">
        <v>12</v>
      </c>
      <c r="C16" s="41"/>
      <c r="D16" s="27"/>
      <c r="E16" s="9"/>
      <c r="G16" s="48"/>
    </row>
    <row r="17" spans="1:7">
      <c r="A17" s="48"/>
      <c r="B17" s="23" t="s">
        <v>13</v>
      </c>
      <c r="C17" s="41"/>
      <c r="D17" s="30">
        <f>D12</f>
        <v>100000</v>
      </c>
      <c r="E17" s="9"/>
      <c r="F17" s="16">
        <f>F12</f>
        <v>303250</v>
      </c>
      <c r="G17" s="48"/>
    </row>
    <row r="18" spans="1:7">
      <c r="A18" s="48"/>
      <c r="B18" s="23"/>
      <c r="C18" s="41"/>
      <c r="D18" s="31">
        <v>0.35</v>
      </c>
      <c r="E18" s="9"/>
      <c r="F18" s="17">
        <v>0.35</v>
      </c>
      <c r="G18" s="48"/>
    </row>
    <row r="19" spans="1:7">
      <c r="A19" s="48"/>
      <c r="B19" s="23"/>
      <c r="C19" s="41"/>
      <c r="D19" s="30">
        <f>D17*D18</f>
        <v>35000</v>
      </c>
      <c r="E19" s="9"/>
      <c r="F19">
        <f>F17*F18</f>
        <v>106137.5</v>
      </c>
      <c r="G19" s="48"/>
    </row>
    <row r="20" spans="1:7">
      <c r="A20" s="48"/>
      <c r="B20" s="26"/>
      <c r="C20" s="52"/>
      <c r="D20" s="29"/>
      <c r="E20" s="18"/>
      <c r="F20" s="17"/>
      <c r="G20" s="48"/>
    </row>
    <row r="21" spans="1:7">
      <c r="A21" s="48"/>
      <c r="B21" s="23"/>
      <c r="C21" s="51" t="s">
        <v>14</v>
      </c>
      <c r="D21" s="27"/>
      <c r="E21" s="55" t="s">
        <v>14</v>
      </c>
      <c r="G21" s="48"/>
    </row>
    <row r="22" spans="1:7">
      <c r="A22" s="48"/>
      <c r="B22" s="23" t="s">
        <v>15</v>
      </c>
      <c r="C22" s="41"/>
      <c r="D22" s="27"/>
      <c r="E22" s="9"/>
      <c r="G22" s="48"/>
    </row>
    <row r="23" spans="1:7">
      <c r="A23" s="48"/>
      <c r="B23" s="23" t="s">
        <v>16</v>
      </c>
      <c r="C23" s="41"/>
      <c r="D23" s="36">
        <v>30.103034999999998</v>
      </c>
      <c r="E23" s="9"/>
      <c r="F23" s="50">
        <v>30.103034999999998</v>
      </c>
      <c r="G23" s="48"/>
    </row>
    <row r="24" spans="1:7">
      <c r="A24" s="48"/>
      <c r="B24" s="23" t="s">
        <v>28</v>
      </c>
      <c r="C24" s="41"/>
      <c r="D24" s="32">
        <v>1E-3</v>
      </c>
      <c r="E24" s="9"/>
      <c r="F24" s="17">
        <v>1E-3</v>
      </c>
      <c r="G24" s="48"/>
    </row>
    <row r="25" spans="1:7">
      <c r="A25" s="48"/>
      <c r="B25" s="23" t="s">
        <v>17</v>
      </c>
      <c r="C25" s="41"/>
      <c r="D25" s="33">
        <f>D23*D24</f>
        <v>3.0103035E-2</v>
      </c>
      <c r="E25" s="9"/>
      <c r="F25">
        <f>F23*F24</f>
        <v>3.0103035E-2</v>
      </c>
      <c r="G25" s="48"/>
    </row>
    <row r="26" spans="1:7">
      <c r="A26" s="48"/>
      <c r="B26" s="26"/>
      <c r="C26" s="52"/>
      <c r="D26" s="29"/>
      <c r="E26" s="18"/>
      <c r="F26" s="17"/>
      <c r="G26" s="48"/>
    </row>
    <row r="27" spans="1:7">
      <c r="A27" s="48"/>
      <c r="B27" s="42"/>
      <c r="C27" s="53" t="s">
        <v>18</v>
      </c>
      <c r="D27" s="43"/>
      <c r="E27" s="57" t="s">
        <v>18</v>
      </c>
      <c r="F27" s="44"/>
      <c r="G27" s="48"/>
    </row>
    <row r="28" spans="1:7">
      <c r="A28" s="48"/>
      <c r="B28" s="45" t="s">
        <v>19</v>
      </c>
      <c r="C28" s="41"/>
      <c r="D28" s="27"/>
      <c r="E28" s="37"/>
      <c r="F28" s="23"/>
      <c r="G28" s="48"/>
    </row>
    <row r="29" spans="1:7">
      <c r="A29" s="48"/>
      <c r="B29" s="45" t="s">
        <v>20</v>
      </c>
      <c r="C29" s="41"/>
      <c r="D29" s="34">
        <f>D19</f>
        <v>35000</v>
      </c>
      <c r="E29" s="37"/>
      <c r="F29" s="34">
        <f>F19</f>
        <v>106137.5</v>
      </c>
      <c r="G29" s="48"/>
    </row>
    <row r="30" spans="1:7">
      <c r="A30" s="48"/>
      <c r="B30" s="46" t="s">
        <v>21</v>
      </c>
      <c r="C30" s="41"/>
      <c r="D30" s="33">
        <f>D25</f>
        <v>3.0103035E-2</v>
      </c>
      <c r="E30" s="37"/>
      <c r="F30" s="26">
        <f>F25</f>
        <v>3.0103035E-2</v>
      </c>
      <c r="G30" s="48"/>
    </row>
    <row r="31" spans="1:7">
      <c r="A31" s="48"/>
      <c r="B31" s="45"/>
      <c r="C31" s="41"/>
      <c r="D31" s="35">
        <f>D29*D30</f>
        <v>1053.606225</v>
      </c>
      <c r="E31" s="37"/>
      <c r="F31" s="35">
        <f>F29*F30</f>
        <v>3195.0608773125</v>
      </c>
      <c r="G31" s="48"/>
    </row>
    <row r="32" spans="1:7">
      <c r="A32" s="48"/>
      <c r="B32" s="47" t="s">
        <v>26</v>
      </c>
      <c r="C32" s="52" t="s">
        <v>26</v>
      </c>
      <c r="D32" s="18" t="s">
        <v>26</v>
      </c>
      <c r="E32" s="18" t="s">
        <v>26</v>
      </c>
      <c r="F32" s="26" t="s">
        <v>26</v>
      </c>
      <c r="G32" s="48"/>
    </row>
    <row r="33" spans="1:7">
      <c r="A33" s="48"/>
      <c r="B33" t="s">
        <v>30</v>
      </c>
      <c r="C33" s="54" t="s">
        <v>27</v>
      </c>
      <c r="D33">
        <v>0.125</v>
      </c>
      <c r="E33" s="58" t="s">
        <v>27</v>
      </c>
      <c r="F33">
        <v>0.125</v>
      </c>
      <c r="G33" s="48"/>
    </row>
    <row r="34" spans="1:7">
      <c r="A34" s="48"/>
      <c r="B34" t="s">
        <v>32</v>
      </c>
      <c r="C34" s="54"/>
      <c r="D34">
        <v>2.8430009999999999E-2</v>
      </c>
      <c r="E34" s="58"/>
      <c r="F34" s="38">
        <v>2.8430009999999999E-2</v>
      </c>
      <c r="G34" s="48"/>
    </row>
    <row r="35" spans="1:7">
      <c r="A35" s="48"/>
      <c r="B35" t="s">
        <v>29</v>
      </c>
      <c r="C35" s="41"/>
      <c r="D35" s="39">
        <f>D34*D29*D33</f>
        <v>124.38129375</v>
      </c>
      <c r="F35" s="39">
        <f>F34*F29*F33</f>
        <v>377.18627329687496</v>
      </c>
      <c r="G35" s="48"/>
    </row>
    <row r="36" spans="1:7">
      <c r="A36" s="48"/>
      <c r="B36" s="64" t="s">
        <v>31</v>
      </c>
      <c r="C36" s="40"/>
      <c r="D36" s="65">
        <f>D31-D35</f>
        <v>929.22493125000005</v>
      </c>
      <c r="E36" s="40"/>
      <c r="F36" s="66">
        <f>F31-F35</f>
        <v>2817.8746040156252</v>
      </c>
      <c r="G36" s="48"/>
    </row>
    <row r="37" spans="1:7">
      <c r="A37" s="48"/>
      <c r="B37" s="48"/>
      <c r="C37" s="48"/>
      <c r="D37" s="48"/>
      <c r="E37" s="48"/>
      <c r="F37" s="48"/>
      <c r="G37" s="48"/>
    </row>
  </sheetData>
  <pageMargins left="0.7" right="0.7" top="0.75" bottom="0.75" header="0.3" footer="0.3"/>
  <pageSetup scale="90"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Hilliard City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Cynthia Howard</cp:lastModifiedBy>
  <cp:lastPrinted>2011-02-11T15:38:06Z</cp:lastPrinted>
  <dcterms:created xsi:type="dcterms:W3CDTF">2011-02-11T15:29:03Z</dcterms:created>
  <dcterms:modified xsi:type="dcterms:W3CDTF">2023-11-27T12:36:03Z</dcterms:modified>
</cp:coreProperties>
</file>